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19200" windowHeight="10995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4" i="1" l="1"/>
  <c r="L184" i="1"/>
  <c r="L195" i="1" s="1"/>
  <c r="L175" i="1"/>
  <c r="L165" i="1"/>
  <c r="L176" i="1" s="1"/>
  <c r="L156" i="1"/>
  <c r="L146" i="1"/>
  <c r="L157" i="1" s="1"/>
  <c r="L137" i="1"/>
  <c r="L127" i="1"/>
  <c r="L138" i="1" s="1"/>
  <c r="L118" i="1"/>
  <c r="L108" i="1"/>
  <c r="L119" i="1" s="1"/>
  <c r="L99" i="1"/>
  <c r="L89" i="1"/>
  <c r="L100" i="1" s="1"/>
  <c r="L80" i="1"/>
  <c r="L70" i="1"/>
  <c r="L81" i="1" s="1"/>
  <c r="L61" i="1"/>
  <c r="L51" i="1"/>
  <c r="L62" i="1" s="1"/>
  <c r="L42" i="1"/>
  <c r="L32" i="1"/>
  <c r="L43" i="1" s="1"/>
  <c r="L23" i="1"/>
  <c r="L13" i="1"/>
  <c r="L24" i="1" s="1"/>
  <c r="A109" i="1"/>
  <c r="B195" i="1"/>
  <c r="A195" i="1"/>
  <c r="J194" i="1"/>
  <c r="I194" i="1"/>
  <c r="H194" i="1"/>
  <c r="G194" i="1"/>
  <c r="F194" i="1"/>
  <c r="B185" i="1"/>
  <c r="A185" i="1"/>
  <c r="J184" i="1"/>
  <c r="J195" i="1" s="1"/>
  <c r="I184" i="1"/>
  <c r="I195" i="1" s="1"/>
  <c r="H184" i="1"/>
  <c r="H195" i="1" s="1"/>
  <c r="G184" i="1"/>
  <c r="G195" i="1" s="1"/>
  <c r="F184" i="1"/>
  <c r="B176" i="1"/>
  <c r="A176" i="1"/>
  <c r="J175" i="1"/>
  <c r="I175" i="1"/>
  <c r="H175" i="1"/>
  <c r="G175" i="1"/>
  <c r="F175" i="1"/>
  <c r="B166" i="1"/>
  <c r="A166" i="1"/>
  <c r="J165" i="1"/>
  <c r="J176" i="1" s="1"/>
  <c r="I165" i="1"/>
  <c r="I176" i="1" s="1"/>
  <c r="H165" i="1"/>
  <c r="H176" i="1" s="1"/>
  <c r="G165" i="1"/>
  <c r="G176" i="1" s="1"/>
  <c r="F165" i="1"/>
  <c r="B157" i="1"/>
  <c r="A157" i="1"/>
  <c r="J156" i="1"/>
  <c r="I156" i="1"/>
  <c r="H156" i="1"/>
  <c r="G156" i="1"/>
  <c r="F156" i="1"/>
  <c r="B147" i="1"/>
  <c r="A147" i="1"/>
  <c r="J146" i="1"/>
  <c r="J157" i="1" s="1"/>
  <c r="I146" i="1"/>
  <c r="I157" i="1" s="1"/>
  <c r="H146" i="1"/>
  <c r="H157" i="1" s="1"/>
  <c r="G146" i="1"/>
  <c r="G157" i="1" s="1"/>
  <c r="F146" i="1"/>
  <c r="B138" i="1"/>
  <c r="A138" i="1"/>
  <c r="J137" i="1"/>
  <c r="I137" i="1"/>
  <c r="H137" i="1"/>
  <c r="G137" i="1"/>
  <c r="F137" i="1"/>
  <c r="B128" i="1"/>
  <c r="A128" i="1"/>
  <c r="J127" i="1"/>
  <c r="J138" i="1" s="1"/>
  <c r="I127" i="1"/>
  <c r="I138" i="1" s="1"/>
  <c r="H127" i="1"/>
  <c r="H138" i="1" s="1"/>
  <c r="G127" i="1"/>
  <c r="G138" i="1" s="1"/>
  <c r="F127" i="1"/>
  <c r="B119" i="1"/>
  <c r="A119" i="1"/>
  <c r="J118" i="1"/>
  <c r="I118" i="1"/>
  <c r="H118" i="1"/>
  <c r="G118" i="1"/>
  <c r="F118" i="1"/>
  <c r="B109" i="1"/>
  <c r="J108" i="1"/>
  <c r="J119" i="1" s="1"/>
  <c r="I108" i="1"/>
  <c r="I119" i="1" s="1"/>
  <c r="H108" i="1"/>
  <c r="H119" i="1" s="1"/>
  <c r="G108" i="1"/>
  <c r="G119" i="1" s="1"/>
  <c r="F108" i="1"/>
  <c r="B100" i="1"/>
  <c r="A100" i="1"/>
  <c r="J99" i="1"/>
  <c r="I99" i="1"/>
  <c r="H99" i="1"/>
  <c r="G99" i="1"/>
  <c r="F99" i="1"/>
  <c r="B90" i="1"/>
  <c r="A90" i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J80" i="1"/>
  <c r="I80" i="1"/>
  <c r="H80" i="1"/>
  <c r="G80" i="1"/>
  <c r="F80" i="1"/>
  <c r="B71" i="1"/>
  <c r="A71" i="1"/>
  <c r="J70" i="1"/>
  <c r="J81" i="1" s="1"/>
  <c r="I70" i="1"/>
  <c r="H70" i="1"/>
  <c r="G70" i="1"/>
  <c r="F70" i="1"/>
  <c r="F81" i="1" s="1"/>
  <c r="B62" i="1"/>
  <c r="A62" i="1"/>
  <c r="J61" i="1"/>
  <c r="I61" i="1"/>
  <c r="H61" i="1"/>
  <c r="G61" i="1"/>
  <c r="F61" i="1"/>
  <c r="B52" i="1"/>
  <c r="A52" i="1"/>
  <c r="J51" i="1"/>
  <c r="J62" i="1" s="1"/>
  <c r="I51" i="1"/>
  <c r="I62" i="1" s="1"/>
  <c r="H51" i="1"/>
  <c r="H62" i="1" s="1"/>
  <c r="G51" i="1"/>
  <c r="F51" i="1"/>
  <c r="F62" i="1" s="1"/>
  <c r="B43" i="1"/>
  <c r="A43" i="1"/>
  <c r="J42" i="1"/>
  <c r="I42" i="1"/>
  <c r="H42" i="1"/>
  <c r="G42" i="1"/>
  <c r="F42" i="1"/>
  <c r="B33" i="1"/>
  <c r="A33" i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L196" i="1" l="1"/>
  <c r="H81" i="1"/>
  <c r="I81" i="1"/>
  <c r="G81" i="1"/>
  <c r="G62" i="1"/>
  <c r="F119" i="1"/>
  <c r="F138" i="1"/>
  <c r="F157" i="1"/>
  <c r="F176" i="1"/>
  <c r="F195" i="1"/>
  <c r="I24" i="1"/>
  <c r="I196" i="1" s="1"/>
  <c r="F24" i="1"/>
  <c r="J24" i="1"/>
  <c r="J196" i="1" s="1"/>
  <c r="H24" i="1"/>
  <c r="H196" i="1" s="1"/>
  <c r="G24" i="1"/>
  <c r="F196" i="1" l="1"/>
  <c r="G196" i="1"/>
</calcChain>
</file>

<file path=xl/sharedStrings.xml><?xml version="1.0" encoding="utf-8"?>
<sst xmlns="http://schemas.openxmlformats.org/spreadsheetml/2006/main" count="284" uniqueCount="102">
  <si>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</si>
  <si>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</si>
  <si>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</si>
  <si>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</si>
  <si>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</si>
  <si>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</si>
  <si>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</si>
  <si>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</si>
  <si>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</si>
  <si>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</si>
  <si>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</si>
  <si>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</si>
  <si>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</si>
  <si>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</si>
  <si>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</si>
  <si>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</si>
  <si>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</si>
  <si>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</si>
  <si>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</si>
  <si>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</si>
  <si>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</si>
  <si>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</si>
  <si>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</si>
  <si>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</si>
  <si>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</si>
  <si>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</si>
  <si>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</si>
  <si>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</si>
  <si>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</si>
  <si>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</si>
  <si>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</si>
  <si>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</si>
  <si>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</si>
  <si>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</si>
  <si>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</si>
  <si>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</si>
  <si>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</si>
  <si>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</si>
  <si>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</si>
  <si>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омлет с картофелем</t>
  </si>
  <si>
    <t>2012/14</t>
  </si>
  <si>
    <t>салат</t>
  </si>
  <si>
    <t>из свежих помидоров с луком</t>
  </si>
  <si>
    <t>2011/213</t>
  </si>
  <si>
    <t>витаминный напиток "Витошка"</t>
  </si>
  <si>
    <t>2013/617</t>
  </si>
  <si>
    <t>пшеничный витаминнизированный</t>
  </si>
  <si>
    <t>ржаной</t>
  </si>
  <si>
    <t>макаронник с мясом</t>
  </si>
  <si>
    <t>2013/293</t>
  </si>
  <si>
    <t>икра кабачковая</t>
  </si>
  <si>
    <t>сок фруктовый</t>
  </si>
  <si>
    <t>пшеничный витаминизированный</t>
  </si>
  <si>
    <t>запеканка из творога "Зебра"(с витаминизир какао-порошок)</t>
  </si>
  <si>
    <t>2022/54-1т</t>
  </si>
  <si>
    <t>сгущенное молоко</t>
  </si>
  <si>
    <t>кофейный напиток с молоком</t>
  </si>
  <si>
    <t>2022/54-23</t>
  </si>
  <si>
    <t>сыр твердых сортов нарезка</t>
  </si>
  <si>
    <t>2022/54-1з</t>
  </si>
  <si>
    <t>рыба тушеная в томате с овощами(горбуша)</t>
  </si>
  <si>
    <t>2022/54-10</t>
  </si>
  <si>
    <t>огурец в нарезке</t>
  </si>
  <si>
    <t>2022/54-2з</t>
  </si>
  <si>
    <t>картофельное пюре</t>
  </si>
  <si>
    <t>2012/54-11</t>
  </si>
  <si>
    <t>компот из кураги</t>
  </si>
  <si>
    <t>2022/54-2х</t>
  </si>
  <si>
    <t>суп молочный</t>
  </si>
  <si>
    <t>2022/54-19</t>
  </si>
  <si>
    <t>манник</t>
  </si>
  <si>
    <t>2015/23/12</t>
  </si>
  <si>
    <t>чай с сахаром</t>
  </si>
  <si>
    <t>2022/54-2г</t>
  </si>
  <si>
    <t>мандарин</t>
  </si>
  <si>
    <t>банан</t>
  </si>
  <si>
    <t>шницель из говядины</t>
  </si>
  <si>
    <t>2004/451</t>
  </si>
  <si>
    <t>помидор в нарезке</t>
  </si>
  <si>
    <t>каша пшеничная вязкая</t>
  </si>
  <si>
    <t>2008/184</t>
  </si>
  <si>
    <t>масло сливочное (порциями)</t>
  </si>
  <si>
    <t>2022/53/19</t>
  </si>
  <si>
    <t>чай с молоком и сахаром</t>
  </si>
  <si>
    <t>2022/54-4г</t>
  </si>
  <si>
    <t>груша</t>
  </si>
  <si>
    <t>плов с курицей</t>
  </si>
  <si>
    <t>2022/54-12</t>
  </si>
  <si>
    <t>кукуруза консервированная</t>
  </si>
  <si>
    <t>2012/12</t>
  </si>
  <si>
    <t>компот из сухофруктов</t>
  </si>
  <si>
    <t>2022/54</t>
  </si>
  <si>
    <t>рыба запеченая в соусе(горбуша)</t>
  </si>
  <si>
    <t>2022/54-9</t>
  </si>
  <si>
    <t>витаминный напиток "витошка"</t>
  </si>
  <si>
    <t>2022/54-2</t>
  </si>
  <si>
    <t>биточек из говядины</t>
  </si>
  <si>
    <t>капуста тушеная</t>
  </si>
  <si>
    <t>2022/54-8</t>
  </si>
  <si>
    <t>МКОУ Порошинская СОШ им К Н Копцевой</t>
  </si>
  <si>
    <t>Директор</t>
  </si>
  <si>
    <t>Колмогорова Е,Г.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</si>
</sst>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N13" sqref="N1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1" t="s">
        <v>99</v>
      </c>
      <c r="D1" s="52"/>
      <c r="E1" s="52"/>
      <c r="F1" s="12" t="s">
        <v>16</v>
      </c>
      <c r="G1" s="2" t="s">
        <v>17</v>
      </c>
      <c r="H1" s="53" t="s">
        <v>100</v>
      </c>
      <c r="I1" s="53"/>
      <c r="J1" s="53"/>
      <c r="K1" s="53"/>
    </row>
    <row r="2" spans="1:12" ht="18" x14ac:dyDescent="0.2">
      <c r="A2" s="35" t="s">
        <v>6</v>
      </c>
      <c r="C2" s="2"/>
      <c r="G2" s="2" t="s">
        <v>18</v>
      </c>
      <c r="H2" s="53" t="s">
        <v>101</v>
      </c>
      <c r="I2" s="53"/>
      <c r="J2" s="53"/>
      <c r="K2" s="53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12</v>
      </c>
      <c r="I3" s="48">
        <v>1</v>
      </c>
      <c r="J3" s="49">
        <v>2026</v>
      </c>
      <c r="K3" s="50"/>
    </row>
    <row r="4" spans="1:12" ht="13.5" thickBot="1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39</v>
      </c>
      <c r="F6" s="40">
        <v>200</v>
      </c>
      <c r="G6" s="40">
        <v>13.6</v>
      </c>
      <c r="H6" s="40">
        <v>19.59</v>
      </c>
      <c r="I6" s="40">
        <v>18.12</v>
      </c>
      <c r="J6" s="40">
        <v>303.66000000000003</v>
      </c>
      <c r="K6" s="41" t="s">
        <v>43</v>
      </c>
      <c r="L6" s="40">
        <v>41.46</v>
      </c>
    </row>
    <row r="7" spans="1:12" ht="15" x14ac:dyDescent="0.25">
      <c r="A7" s="23"/>
      <c r="B7" s="15"/>
      <c r="C7" s="11"/>
      <c r="D7" s="6" t="s">
        <v>41</v>
      </c>
      <c r="E7" s="42" t="s">
        <v>42</v>
      </c>
      <c r="F7" s="43">
        <v>100</v>
      </c>
      <c r="G7" s="43">
        <v>1.0900000000000001</v>
      </c>
      <c r="H7" s="43">
        <v>4.16</v>
      </c>
      <c r="I7" s="43">
        <v>3.49</v>
      </c>
      <c r="J7" s="43">
        <v>57.93</v>
      </c>
      <c r="K7" s="44" t="s">
        <v>40</v>
      </c>
      <c r="L7" s="43">
        <v>47.3</v>
      </c>
    </row>
    <row r="8" spans="1:12" ht="15" x14ac:dyDescent="0.25">
      <c r="A8" s="23"/>
      <c r="B8" s="15"/>
      <c r="C8" s="11"/>
      <c r="D8" s="7" t="s">
        <v>22</v>
      </c>
      <c r="E8" s="42" t="s">
        <v>44</v>
      </c>
      <c r="F8" s="43">
        <v>200</v>
      </c>
      <c r="G8" s="43">
        <v>0</v>
      </c>
      <c r="H8" s="43">
        <v>0</v>
      </c>
      <c r="I8" s="43">
        <v>97</v>
      </c>
      <c r="J8" s="43">
        <v>1650</v>
      </c>
      <c r="K8" s="44" t="s">
        <v>45</v>
      </c>
      <c r="L8" s="43">
        <v>9.35</v>
      </c>
    </row>
    <row r="9" spans="1:12" ht="15" x14ac:dyDescent="0.25">
      <c r="A9" s="23"/>
      <c r="B9" s="15"/>
      <c r="C9" s="11"/>
      <c r="D9" s="7" t="s">
        <v>23</v>
      </c>
      <c r="E9" s="42" t="s">
        <v>46</v>
      </c>
      <c r="F9" s="43">
        <v>40</v>
      </c>
      <c r="G9" s="43">
        <v>3.05</v>
      </c>
      <c r="H9" s="43">
        <v>0.25</v>
      </c>
      <c r="I9" s="43">
        <v>20.07</v>
      </c>
      <c r="J9" s="43">
        <v>94.73</v>
      </c>
      <c r="K9" s="44"/>
      <c r="L9" s="43">
        <v>3.24</v>
      </c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 t="s">
        <v>23</v>
      </c>
      <c r="E11" s="42" t="s">
        <v>47</v>
      </c>
      <c r="F11" s="43">
        <v>20</v>
      </c>
      <c r="G11" s="43">
        <v>1.32</v>
      </c>
      <c r="H11" s="43">
        <v>0.18</v>
      </c>
      <c r="I11" s="43">
        <v>8.48</v>
      </c>
      <c r="J11" s="43">
        <v>40.79</v>
      </c>
      <c r="K11" s="44"/>
      <c r="L11" s="43">
        <v>1.53</v>
      </c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560</v>
      </c>
      <c r="G13" s="19">
        <f t="shared" ref="G13:J13" si="0">SUM(G6:G12)</f>
        <v>19.059999999999999</v>
      </c>
      <c r="H13" s="19">
        <f t="shared" si="0"/>
        <v>24.18</v>
      </c>
      <c r="I13" s="19">
        <f t="shared" si="0"/>
        <v>147.16</v>
      </c>
      <c r="J13" s="19">
        <f t="shared" si="0"/>
        <v>2147.11</v>
      </c>
      <c r="K13" s="25"/>
      <c r="L13" s="19">
        <f t="shared" ref="L13" si="1">SUM(L6:L12)</f>
        <v>102.87999999999998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.75" thickBot="1" x14ac:dyDescent="0.25">
      <c r="A24" s="29">
        <f>A6</f>
        <v>1</v>
      </c>
      <c r="B24" s="30">
        <f>B6</f>
        <v>1</v>
      </c>
      <c r="C24" s="54" t="s">
        <v>4</v>
      </c>
      <c r="D24" s="55"/>
      <c r="E24" s="31"/>
      <c r="F24" s="32">
        <f>F13+F23</f>
        <v>560</v>
      </c>
      <c r="G24" s="32">
        <f t="shared" ref="G24:J24" si="4">G13+G23</f>
        <v>19.059999999999999</v>
      </c>
      <c r="H24" s="32">
        <f t="shared" si="4"/>
        <v>24.18</v>
      </c>
      <c r="I24" s="32">
        <f t="shared" si="4"/>
        <v>147.16</v>
      </c>
      <c r="J24" s="32">
        <f t="shared" si="4"/>
        <v>2147.11</v>
      </c>
      <c r="K24" s="32"/>
      <c r="L24" s="32">
        <f t="shared" ref="L24" si="5">L13+L23</f>
        <v>102.87999999999998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48</v>
      </c>
      <c r="F25" s="40">
        <v>200</v>
      </c>
      <c r="G25" s="40">
        <v>16.98</v>
      </c>
      <c r="H25" s="40">
        <v>14.91</v>
      </c>
      <c r="I25" s="40">
        <v>28.48</v>
      </c>
      <c r="J25" s="40">
        <v>315.75</v>
      </c>
      <c r="K25" s="41" t="s">
        <v>49</v>
      </c>
      <c r="L25" s="40">
        <v>63.25</v>
      </c>
    </row>
    <row r="26" spans="1:12" ht="15" x14ac:dyDescent="0.25">
      <c r="A26" s="14"/>
      <c r="B26" s="15"/>
      <c r="C26" s="11"/>
      <c r="D26" s="6"/>
      <c r="E26" s="42" t="s">
        <v>50</v>
      </c>
      <c r="F26" s="43">
        <v>100</v>
      </c>
      <c r="G26" s="43">
        <v>1.58</v>
      </c>
      <c r="H26" s="43">
        <v>7.41</v>
      </c>
      <c r="I26" s="43">
        <v>6.41</v>
      </c>
      <c r="J26" s="43">
        <v>99.13</v>
      </c>
      <c r="K26" s="44"/>
      <c r="L26" s="43">
        <v>23.59</v>
      </c>
    </row>
    <row r="27" spans="1:12" ht="15" x14ac:dyDescent="0.25">
      <c r="A27" s="14"/>
      <c r="B27" s="15"/>
      <c r="C27" s="11"/>
      <c r="D27" s="7" t="s">
        <v>22</v>
      </c>
      <c r="E27" s="42" t="s">
        <v>51</v>
      </c>
      <c r="F27" s="43">
        <v>200</v>
      </c>
      <c r="G27" s="43">
        <v>1</v>
      </c>
      <c r="H27" s="43">
        <v>0.2</v>
      </c>
      <c r="I27" s="43">
        <v>20.2</v>
      </c>
      <c r="J27" s="43">
        <v>86</v>
      </c>
      <c r="K27" s="44"/>
      <c r="L27" s="43">
        <v>13.95</v>
      </c>
    </row>
    <row r="28" spans="1:12" ht="15" x14ac:dyDescent="0.25">
      <c r="A28" s="14"/>
      <c r="B28" s="15"/>
      <c r="C28" s="11"/>
      <c r="D28" s="7" t="s">
        <v>23</v>
      </c>
      <c r="E28" s="42" t="s">
        <v>52</v>
      </c>
      <c r="F28" s="43">
        <v>20</v>
      </c>
      <c r="G28" s="43">
        <v>1.53</v>
      </c>
      <c r="H28" s="43">
        <v>0.12</v>
      </c>
      <c r="I28" s="43">
        <v>10.039999999999999</v>
      </c>
      <c r="J28" s="43">
        <v>47.36</v>
      </c>
      <c r="K28" s="44"/>
      <c r="L28" s="43">
        <v>1.62</v>
      </c>
    </row>
    <row r="29" spans="1:12" ht="15" x14ac:dyDescent="0.25">
      <c r="A29" s="14"/>
      <c r="B29" s="15"/>
      <c r="C29" s="11"/>
      <c r="D29" s="7" t="s">
        <v>24</v>
      </c>
      <c r="E29" s="42" t="s">
        <v>74</v>
      </c>
      <c r="F29" s="43">
        <v>160</v>
      </c>
      <c r="G29" s="43">
        <v>1.28</v>
      </c>
      <c r="H29" s="43">
        <v>0.32</v>
      </c>
      <c r="I29" s="43">
        <v>12</v>
      </c>
      <c r="J29" s="43">
        <v>60.8</v>
      </c>
      <c r="K29" s="44"/>
      <c r="L29" s="43">
        <v>29.4</v>
      </c>
    </row>
    <row r="30" spans="1:12" ht="15" x14ac:dyDescent="0.25">
      <c r="A30" s="14"/>
      <c r="B30" s="15"/>
      <c r="C30" s="11"/>
      <c r="D30" s="6" t="s">
        <v>23</v>
      </c>
      <c r="E30" s="42" t="s">
        <v>47</v>
      </c>
      <c r="F30" s="43">
        <v>20</v>
      </c>
      <c r="G30" s="43">
        <v>1.32</v>
      </c>
      <c r="H30" s="43">
        <v>0.18</v>
      </c>
      <c r="I30" s="43">
        <v>8.48</v>
      </c>
      <c r="J30" s="43">
        <v>40.79</v>
      </c>
      <c r="K30" s="44"/>
      <c r="L30" s="43">
        <v>1.53</v>
      </c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700</v>
      </c>
      <c r="G32" s="19">
        <f t="shared" ref="G32" si="6">SUM(G25:G31)</f>
        <v>23.690000000000005</v>
      </c>
      <c r="H32" s="19">
        <f t="shared" ref="H32" si="7">SUM(H25:H31)</f>
        <v>23.14</v>
      </c>
      <c r="I32" s="19">
        <f t="shared" ref="I32" si="8">SUM(I25:I31)</f>
        <v>85.61</v>
      </c>
      <c r="J32" s="19">
        <f t="shared" ref="J32:L32" si="9">SUM(J25:J31)</f>
        <v>649.82999999999993</v>
      </c>
      <c r="K32" s="25"/>
      <c r="L32" s="19">
        <f t="shared" si="9"/>
        <v>133.34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54" t="s">
        <v>4</v>
      </c>
      <c r="D43" s="55"/>
      <c r="E43" s="31"/>
      <c r="F43" s="32">
        <f>F32+F42</f>
        <v>700</v>
      </c>
      <c r="G43" s="32">
        <f t="shared" ref="G43" si="14">G32+G42</f>
        <v>23.690000000000005</v>
      </c>
      <c r="H43" s="32">
        <f t="shared" ref="H43" si="15">H32+H42</f>
        <v>23.14</v>
      </c>
      <c r="I43" s="32">
        <f t="shared" ref="I43" si="16">I32+I42</f>
        <v>85.61</v>
      </c>
      <c r="J43" s="32">
        <f t="shared" ref="J43:L43" si="17">J32+J42</f>
        <v>649.82999999999993</v>
      </c>
      <c r="K43" s="32"/>
      <c r="L43" s="32">
        <f t="shared" si="17"/>
        <v>133.34</v>
      </c>
    </row>
    <row r="44" spans="1:12" ht="25.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53</v>
      </c>
      <c r="F44" s="40">
        <v>150</v>
      </c>
      <c r="G44" s="40">
        <v>26.07</v>
      </c>
      <c r="H44" s="40">
        <v>18.48</v>
      </c>
      <c r="I44" s="40">
        <v>19.64</v>
      </c>
      <c r="J44" s="40">
        <v>354.46</v>
      </c>
      <c r="K44" s="41" t="s">
        <v>54</v>
      </c>
      <c r="L44" s="40">
        <v>62.15</v>
      </c>
    </row>
    <row r="45" spans="1:12" ht="15" x14ac:dyDescent="0.25">
      <c r="A45" s="23"/>
      <c r="B45" s="15"/>
      <c r="C45" s="11"/>
      <c r="D45" s="6"/>
      <c r="E45" s="42" t="s">
        <v>55</v>
      </c>
      <c r="F45" s="43">
        <v>20</v>
      </c>
      <c r="G45" s="43">
        <v>1.44</v>
      </c>
      <c r="H45" s="43">
        <v>1.7</v>
      </c>
      <c r="I45" s="43">
        <v>11.1</v>
      </c>
      <c r="J45" s="43">
        <v>65.599999999999994</v>
      </c>
      <c r="K45" s="44"/>
      <c r="L45" s="43">
        <v>8.74</v>
      </c>
    </row>
    <row r="46" spans="1:12" ht="25.5" x14ac:dyDescent="0.25">
      <c r="A46" s="23"/>
      <c r="B46" s="15"/>
      <c r="C46" s="11"/>
      <c r="D46" s="7" t="s">
        <v>22</v>
      </c>
      <c r="E46" s="42" t="s">
        <v>56</v>
      </c>
      <c r="F46" s="43">
        <v>200</v>
      </c>
      <c r="G46" s="43">
        <v>1.91</v>
      </c>
      <c r="H46" s="43">
        <v>1.55</v>
      </c>
      <c r="I46" s="43">
        <v>14.57</v>
      </c>
      <c r="J46" s="43">
        <v>80.22</v>
      </c>
      <c r="K46" s="44" t="s">
        <v>57</v>
      </c>
      <c r="L46" s="43">
        <v>7.77</v>
      </c>
    </row>
    <row r="47" spans="1:12" ht="15" x14ac:dyDescent="0.25">
      <c r="A47" s="23"/>
      <c r="B47" s="15"/>
      <c r="C47" s="11"/>
      <c r="D47" s="7" t="s">
        <v>23</v>
      </c>
      <c r="E47" s="42" t="s">
        <v>52</v>
      </c>
      <c r="F47" s="43">
        <v>20</v>
      </c>
      <c r="G47" s="43">
        <v>1.53</v>
      </c>
      <c r="H47" s="43">
        <v>0.12</v>
      </c>
      <c r="I47" s="43">
        <v>10.039999999999999</v>
      </c>
      <c r="J47" s="43">
        <v>47.36</v>
      </c>
      <c r="K47" s="44"/>
      <c r="L47" s="43">
        <v>1.62</v>
      </c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 t="s">
        <v>23</v>
      </c>
      <c r="E49" s="42" t="s">
        <v>47</v>
      </c>
      <c r="F49" s="43">
        <v>20</v>
      </c>
      <c r="G49" s="43">
        <v>1.32</v>
      </c>
      <c r="H49" s="43">
        <v>0.18</v>
      </c>
      <c r="I49" s="43">
        <v>8.48</v>
      </c>
      <c r="J49" s="43">
        <v>40.79</v>
      </c>
      <c r="K49" s="44"/>
      <c r="L49" s="43">
        <v>1.53</v>
      </c>
    </row>
    <row r="50" spans="1:12" ht="15" x14ac:dyDescent="0.25">
      <c r="A50" s="23"/>
      <c r="B50" s="15"/>
      <c r="C50" s="11"/>
      <c r="D50" s="6"/>
      <c r="E50" s="42" t="s">
        <v>58</v>
      </c>
      <c r="F50" s="43">
        <v>25</v>
      </c>
      <c r="G50" s="43">
        <v>5.83</v>
      </c>
      <c r="H50" s="43">
        <v>7.33</v>
      </c>
      <c r="I50" s="43">
        <v>0</v>
      </c>
      <c r="J50" s="43">
        <v>89.67</v>
      </c>
      <c r="K50" s="44" t="s">
        <v>59</v>
      </c>
      <c r="L50" s="43">
        <v>19.809999999999999</v>
      </c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435</v>
      </c>
      <c r="G51" s="19">
        <f t="shared" ref="G51" si="18">SUM(G44:G50)</f>
        <v>38.1</v>
      </c>
      <c r="H51" s="19">
        <f t="shared" ref="H51" si="19">SUM(H44:H50)</f>
        <v>29.36</v>
      </c>
      <c r="I51" s="19">
        <f t="shared" ref="I51" si="20">SUM(I44:I50)</f>
        <v>63.83</v>
      </c>
      <c r="J51" s="19">
        <f t="shared" ref="J51:L51" si="21">SUM(J44:J50)</f>
        <v>678.09999999999991</v>
      </c>
      <c r="K51" s="25"/>
      <c r="L51" s="19">
        <f t="shared" si="21"/>
        <v>101.62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54" t="s">
        <v>4</v>
      </c>
      <c r="D62" s="55"/>
      <c r="E62" s="31"/>
      <c r="F62" s="32">
        <f>F51+F61</f>
        <v>435</v>
      </c>
      <c r="G62" s="32">
        <f t="shared" ref="G62" si="26">G51+G61</f>
        <v>38.1</v>
      </c>
      <c r="H62" s="32">
        <f t="shared" ref="H62" si="27">H51+H61</f>
        <v>29.36</v>
      </c>
      <c r="I62" s="32">
        <f t="shared" ref="I62" si="28">I51+I61</f>
        <v>63.83</v>
      </c>
      <c r="J62" s="32">
        <f t="shared" ref="J62:L62" si="29">J51+J61</f>
        <v>678.09999999999991</v>
      </c>
      <c r="K62" s="32"/>
      <c r="L62" s="32">
        <f t="shared" si="29"/>
        <v>101.62</v>
      </c>
    </row>
    <row r="63" spans="1:12" ht="25.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60</v>
      </c>
      <c r="F63" s="40">
        <v>140</v>
      </c>
      <c r="G63" s="40">
        <v>15.46</v>
      </c>
      <c r="H63" s="40">
        <v>10.52</v>
      </c>
      <c r="I63" s="40">
        <v>5.5</v>
      </c>
      <c r="J63" s="40">
        <v>178.91</v>
      </c>
      <c r="K63" s="41" t="s">
        <v>61</v>
      </c>
      <c r="L63" s="40">
        <v>68.680000000000007</v>
      </c>
    </row>
    <row r="64" spans="1:12" ht="25.5" x14ac:dyDescent="0.25">
      <c r="A64" s="23"/>
      <c r="B64" s="15"/>
      <c r="C64" s="11"/>
      <c r="D64" s="6"/>
      <c r="E64" s="42" t="s">
        <v>64</v>
      </c>
      <c r="F64" s="43">
        <v>150</v>
      </c>
      <c r="G64" s="43">
        <v>3.82</v>
      </c>
      <c r="H64" s="43">
        <v>7.42</v>
      </c>
      <c r="I64" s="43">
        <v>22.16</v>
      </c>
      <c r="J64" s="43">
        <v>171.38</v>
      </c>
      <c r="K64" s="44" t="s">
        <v>65</v>
      </c>
      <c r="L64" s="43">
        <v>16.75</v>
      </c>
    </row>
    <row r="65" spans="1:12" ht="25.5" x14ac:dyDescent="0.25">
      <c r="A65" s="23"/>
      <c r="B65" s="15"/>
      <c r="C65" s="11"/>
      <c r="D65" s="7" t="s">
        <v>22</v>
      </c>
      <c r="E65" s="42" t="s">
        <v>66</v>
      </c>
      <c r="F65" s="43">
        <v>200</v>
      </c>
      <c r="G65" s="43">
        <v>0</v>
      </c>
      <c r="H65" s="43">
        <v>0</v>
      </c>
      <c r="I65" s="43">
        <v>6.78</v>
      </c>
      <c r="J65" s="43">
        <v>27.09</v>
      </c>
      <c r="K65" s="44" t="s">
        <v>67</v>
      </c>
      <c r="L65" s="43">
        <v>6.72</v>
      </c>
    </row>
    <row r="66" spans="1:12" ht="15" x14ac:dyDescent="0.25">
      <c r="A66" s="23"/>
      <c r="B66" s="15"/>
      <c r="C66" s="11"/>
      <c r="D66" s="7" t="s">
        <v>23</v>
      </c>
      <c r="E66" s="42" t="s">
        <v>46</v>
      </c>
      <c r="F66" s="43">
        <v>40</v>
      </c>
      <c r="G66" s="43">
        <v>3.05</v>
      </c>
      <c r="H66" s="43">
        <v>0.25</v>
      </c>
      <c r="I66" s="43">
        <v>20.07</v>
      </c>
      <c r="J66" s="43">
        <v>94.73</v>
      </c>
      <c r="K66" s="44"/>
      <c r="L66" s="43">
        <v>3.24</v>
      </c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 t="s">
        <v>62</v>
      </c>
      <c r="F68" s="43">
        <v>60</v>
      </c>
      <c r="G68" s="43">
        <v>0.48</v>
      </c>
      <c r="H68" s="43">
        <v>0.06</v>
      </c>
      <c r="I68" s="43">
        <v>1.5</v>
      </c>
      <c r="J68" s="43">
        <v>8.4</v>
      </c>
      <c r="K68" s="44" t="s">
        <v>63</v>
      </c>
      <c r="L68" s="43">
        <v>18.649999999999999</v>
      </c>
    </row>
    <row r="69" spans="1:12" ht="15" x14ac:dyDescent="0.25">
      <c r="A69" s="23"/>
      <c r="B69" s="15"/>
      <c r="C69" s="11"/>
      <c r="D69" s="6" t="s">
        <v>23</v>
      </c>
      <c r="E69" s="42" t="s">
        <v>47</v>
      </c>
      <c r="F69" s="43">
        <v>20</v>
      </c>
      <c r="G69" s="43">
        <v>1.32</v>
      </c>
      <c r="H69" s="43">
        <v>0.18</v>
      </c>
      <c r="I69" s="43">
        <v>8.48</v>
      </c>
      <c r="J69" s="43">
        <v>40.79</v>
      </c>
      <c r="K69" s="44"/>
      <c r="L69" s="43">
        <v>1.53</v>
      </c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610</v>
      </c>
      <c r="G70" s="19">
        <f t="shared" ref="G70" si="30">SUM(G63:G69)</f>
        <v>24.130000000000003</v>
      </c>
      <c r="H70" s="19">
        <f t="shared" ref="H70" si="31">SUM(H63:H69)</f>
        <v>18.429999999999996</v>
      </c>
      <c r="I70" s="19">
        <f t="shared" ref="I70" si="32">SUM(I63:I69)</f>
        <v>64.489999999999995</v>
      </c>
      <c r="J70" s="19">
        <f t="shared" ref="J70:L70" si="33">SUM(J63:J69)</f>
        <v>521.29999999999995</v>
      </c>
      <c r="K70" s="25"/>
      <c r="L70" s="19">
        <f t="shared" si="33"/>
        <v>115.57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54" t="s">
        <v>4</v>
      </c>
      <c r="D81" s="55"/>
      <c r="E81" s="31"/>
      <c r="F81" s="32">
        <f>F70+F80</f>
        <v>610</v>
      </c>
      <c r="G81" s="32">
        <f t="shared" ref="G81" si="38">G70+G80</f>
        <v>24.130000000000003</v>
      </c>
      <c r="H81" s="32">
        <f t="shared" ref="H81" si="39">H70+H80</f>
        <v>18.429999999999996</v>
      </c>
      <c r="I81" s="32">
        <f t="shared" ref="I81" si="40">I70+I80</f>
        <v>64.489999999999995</v>
      </c>
      <c r="J81" s="32">
        <f t="shared" ref="J81:L81" si="41">J70+J80</f>
        <v>521.29999999999995</v>
      </c>
      <c r="K81" s="32"/>
      <c r="L81" s="32">
        <f t="shared" si="41"/>
        <v>115.57</v>
      </c>
    </row>
    <row r="82" spans="1:12" ht="25.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68</v>
      </c>
      <c r="F82" s="40">
        <v>200</v>
      </c>
      <c r="G82" s="40">
        <v>5.99</v>
      </c>
      <c r="H82" s="40">
        <v>6.59</v>
      </c>
      <c r="I82" s="40">
        <v>19.22</v>
      </c>
      <c r="J82" s="40">
        <v>161.08000000000001</v>
      </c>
      <c r="K82" s="41" t="s">
        <v>69</v>
      </c>
      <c r="L82" s="40">
        <v>13.14</v>
      </c>
    </row>
    <row r="83" spans="1:12" ht="25.5" x14ac:dyDescent="0.25">
      <c r="A83" s="23"/>
      <c r="B83" s="15"/>
      <c r="C83" s="11"/>
      <c r="D83" s="6"/>
      <c r="E83" s="42" t="s">
        <v>70</v>
      </c>
      <c r="F83" s="43">
        <v>100</v>
      </c>
      <c r="G83" s="43">
        <v>6.81</v>
      </c>
      <c r="H83" s="43">
        <v>8.34</v>
      </c>
      <c r="I83" s="43">
        <v>47.27</v>
      </c>
      <c r="J83" s="43">
        <v>290.89</v>
      </c>
      <c r="K83" s="44" t="s">
        <v>71</v>
      </c>
      <c r="L83" s="43">
        <v>13.62</v>
      </c>
    </row>
    <row r="84" spans="1:12" ht="15" x14ac:dyDescent="0.25">
      <c r="A84" s="23"/>
      <c r="B84" s="15"/>
      <c r="C84" s="11"/>
      <c r="D84" s="7" t="s">
        <v>22</v>
      </c>
      <c r="E84" s="42" t="s">
        <v>72</v>
      </c>
      <c r="F84" s="43">
        <v>200</v>
      </c>
      <c r="G84" s="43">
        <v>0.16</v>
      </c>
      <c r="H84" s="43">
        <v>0</v>
      </c>
      <c r="I84" s="43">
        <v>7.11</v>
      </c>
      <c r="J84" s="43">
        <v>29.01</v>
      </c>
      <c r="K84" s="44" t="s">
        <v>73</v>
      </c>
      <c r="L84" s="43">
        <v>1.1499999999999999</v>
      </c>
    </row>
    <row r="85" spans="1:12" ht="15" x14ac:dyDescent="0.25">
      <c r="A85" s="23"/>
      <c r="B85" s="15"/>
      <c r="C85" s="11"/>
      <c r="D85" s="7" t="s">
        <v>23</v>
      </c>
      <c r="E85" s="42" t="s">
        <v>46</v>
      </c>
      <c r="F85" s="43">
        <v>40</v>
      </c>
      <c r="G85" s="43">
        <v>3.05</v>
      </c>
      <c r="H85" s="43">
        <v>0.25</v>
      </c>
      <c r="I85" s="43">
        <v>20.07</v>
      </c>
      <c r="J85" s="43">
        <v>94.73</v>
      </c>
      <c r="K85" s="44"/>
      <c r="L85" s="43">
        <v>1.62</v>
      </c>
    </row>
    <row r="86" spans="1:12" ht="15" x14ac:dyDescent="0.25">
      <c r="A86" s="23"/>
      <c r="B86" s="15"/>
      <c r="C86" s="11"/>
      <c r="D86" s="7" t="s">
        <v>24</v>
      </c>
      <c r="E86" s="42" t="s">
        <v>75</v>
      </c>
      <c r="F86" s="43">
        <v>165</v>
      </c>
      <c r="G86" s="43">
        <v>2.48</v>
      </c>
      <c r="H86" s="43">
        <v>0.83</v>
      </c>
      <c r="I86" s="43">
        <v>34.65</v>
      </c>
      <c r="J86" s="43">
        <v>158.4</v>
      </c>
      <c r="K86" s="44"/>
      <c r="L86" s="43">
        <v>41.48</v>
      </c>
    </row>
    <row r="87" spans="1:12" ht="15" x14ac:dyDescent="0.25">
      <c r="A87" s="23"/>
      <c r="B87" s="15"/>
      <c r="C87" s="11"/>
      <c r="D87" s="6" t="s">
        <v>23</v>
      </c>
      <c r="E87" s="42" t="s">
        <v>47</v>
      </c>
      <c r="F87" s="43">
        <v>20</v>
      </c>
      <c r="G87" s="43">
        <v>1.32</v>
      </c>
      <c r="H87" s="43">
        <v>0.18</v>
      </c>
      <c r="I87" s="43">
        <v>8.48</v>
      </c>
      <c r="J87" s="43">
        <v>40.79</v>
      </c>
      <c r="K87" s="44"/>
      <c r="L87" s="43">
        <v>1.53</v>
      </c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725</v>
      </c>
      <c r="G89" s="19">
        <f t="shared" ref="G89" si="42">SUM(G82:G88)</f>
        <v>19.810000000000002</v>
      </c>
      <c r="H89" s="19">
        <f t="shared" ref="H89" si="43">SUM(H82:H88)</f>
        <v>16.189999999999998</v>
      </c>
      <c r="I89" s="19">
        <f t="shared" ref="I89" si="44">SUM(I82:I88)</f>
        <v>136.80000000000001</v>
      </c>
      <c r="J89" s="19">
        <f t="shared" ref="J89:L89" si="45">SUM(J82:J88)</f>
        <v>774.9</v>
      </c>
      <c r="K89" s="25"/>
      <c r="L89" s="19">
        <f t="shared" si="45"/>
        <v>72.539999999999992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54" t="s">
        <v>4</v>
      </c>
      <c r="D100" s="55"/>
      <c r="E100" s="31"/>
      <c r="F100" s="32">
        <f>F89+F99</f>
        <v>725</v>
      </c>
      <c r="G100" s="32">
        <f t="shared" ref="G100" si="50">G89+G99</f>
        <v>19.810000000000002</v>
      </c>
      <c r="H100" s="32">
        <f t="shared" ref="H100" si="51">H89+H99</f>
        <v>16.189999999999998</v>
      </c>
      <c r="I100" s="32">
        <f t="shared" ref="I100" si="52">I89+I99</f>
        <v>136.80000000000001</v>
      </c>
      <c r="J100" s="32">
        <f t="shared" ref="J100:L100" si="53">J89+J99</f>
        <v>774.9</v>
      </c>
      <c r="K100" s="32"/>
      <c r="L100" s="32">
        <f t="shared" si="53"/>
        <v>72.539999999999992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76</v>
      </c>
      <c r="F101" s="40">
        <v>90</v>
      </c>
      <c r="G101" s="40">
        <v>13.56</v>
      </c>
      <c r="H101" s="40">
        <v>13.99</v>
      </c>
      <c r="I101" s="40">
        <v>14.29</v>
      </c>
      <c r="J101" s="40">
        <v>237.36</v>
      </c>
      <c r="K101" s="41" t="s">
        <v>77</v>
      </c>
      <c r="L101" s="40">
        <v>51.9</v>
      </c>
    </row>
    <row r="102" spans="1:12" ht="25.5" x14ac:dyDescent="0.25">
      <c r="A102" s="23"/>
      <c r="B102" s="15"/>
      <c r="C102" s="11"/>
      <c r="D102" s="6"/>
      <c r="E102" s="42" t="s">
        <v>64</v>
      </c>
      <c r="F102" s="43">
        <v>150</v>
      </c>
      <c r="G102" s="43">
        <v>3.82</v>
      </c>
      <c r="H102" s="43">
        <v>7.42</v>
      </c>
      <c r="I102" s="43">
        <v>22.16</v>
      </c>
      <c r="J102" s="43">
        <v>171.38</v>
      </c>
      <c r="K102" s="44" t="s">
        <v>65</v>
      </c>
      <c r="L102" s="43">
        <v>16.3</v>
      </c>
    </row>
    <row r="103" spans="1:12" ht="15" x14ac:dyDescent="0.25">
      <c r="A103" s="23"/>
      <c r="B103" s="15"/>
      <c r="C103" s="11"/>
      <c r="D103" s="7" t="s">
        <v>22</v>
      </c>
      <c r="E103" s="42" t="s">
        <v>51</v>
      </c>
      <c r="F103" s="43">
        <v>200</v>
      </c>
      <c r="G103" s="43">
        <v>1</v>
      </c>
      <c r="H103" s="43">
        <v>0.2</v>
      </c>
      <c r="I103" s="43">
        <v>20.2</v>
      </c>
      <c r="J103" s="43">
        <v>86</v>
      </c>
      <c r="K103" s="44"/>
      <c r="L103" s="43">
        <v>13.97</v>
      </c>
    </row>
    <row r="104" spans="1:12" ht="15" x14ac:dyDescent="0.25">
      <c r="A104" s="23"/>
      <c r="B104" s="15"/>
      <c r="C104" s="11"/>
      <c r="D104" s="7" t="s">
        <v>23</v>
      </c>
      <c r="E104" s="42" t="s">
        <v>52</v>
      </c>
      <c r="F104" s="43">
        <v>20</v>
      </c>
      <c r="G104" s="43">
        <v>1.53</v>
      </c>
      <c r="H104" s="43">
        <v>0.12</v>
      </c>
      <c r="I104" s="43">
        <v>10.039999999999999</v>
      </c>
      <c r="J104" s="43">
        <v>47.36</v>
      </c>
      <c r="K104" s="44"/>
      <c r="L104" s="43">
        <v>1.62</v>
      </c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 t="s">
        <v>23</v>
      </c>
      <c r="E106" s="42" t="s">
        <v>47</v>
      </c>
      <c r="F106" s="43">
        <v>20</v>
      </c>
      <c r="G106" s="43">
        <v>1.32</v>
      </c>
      <c r="H106" s="43">
        <v>0.18</v>
      </c>
      <c r="I106" s="43">
        <v>8.48</v>
      </c>
      <c r="J106" s="43">
        <v>40.79</v>
      </c>
      <c r="K106" s="44"/>
      <c r="L106" s="43">
        <v>1.53</v>
      </c>
    </row>
    <row r="107" spans="1:12" ht="15" x14ac:dyDescent="0.25">
      <c r="A107" s="23"/>
      <c r="B107" s="15"/>
      <c r="C107" s="11"/>
      <c r="D107" s="6"/>
      <c r="E107" s="42" t="s">
        <v>78</v>
      </c>
      <c r="F107" s="43">
        <v>60</v>
      </c>
      <c r="G107" s="43">
        <v>0.7</v>
      </c>
      <c r="H107" s="43">
        <v>0.1</v>
      </c>
      <c r="I107" s="43">
        <v>2.2999999999999998</v>
      </c>
      <c r="J107" s="43">
        <v>12.8</v>
      </c>
      <c r="K107" s="44"/>
      <c r="L107" s="43">
        <v>21.1</v>
      </c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540</v>
      </c>
      <c r="G108" s="19">
        <f t="shared" ref="G108:J108" si="54">SUM(G101:G107)</f>
        <v>21.93</v>
      </c>
      <c r="H108" s="19">
        <f t="shared" si="54"/>
        <v>22.01</v>
      </c>
      <c r="I108" s="19">
        <f t="shared" si="54"/>
        <v>77.47</v>
      </c>
      <c r="J108" s="19">
        <f t="shared" si="54"/>
        <v>595.68999999999994</v>
      </c>
      <c r="K108" s="25"/>
      <c r="L108" s="19">
        <f t="shared" ref="L108" si="55">SUM(L101:L107)</f>
        <v>106.42000000000002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.75" thickBot="1" x14ac:dyDescent="0.25">
      <c r="A119" s="29">
        <f>A101</f>
        <v>2</v>
      </c>
      <c r="B119" s="30">
        <f>B101</f>
        <v>1</v>
      </c>
      <c r="C119" s="54" t="s">
        <v>4</v>
      </c>
      <c r="D119" s="55"/>
      <c r="E119" s="31"/>
      <c r="F119" s="32">
        <f>F108+F118</f>
        <v>540</v>
      </c>
      <c r="G119" s="32">
        <f t="shared" ref="G119" si="58">G108+G118</f>
        <v>21.93</v>
      </c>
      <c r="H119" s="32">
        <f t="shared" ref="H119" si="59">H108+H118</f>
        <v>22.01</v>
      </c>
      <c r="I119" s="32">
        <f t="shared" ref="I119" si="60">I108+I118</f>
        <v>77.47</v>
      </c>
      <c r="J119" s="32">
        <f t="shared" ref="J119:L119" si="61">J108+J118</f>
        <v>595.68999999999994</v>
      </c>
      <c r="K119" s="32"/>
      <c r="L119" s="32">
        <f t="shared" si="61"/>
        <v>106.42000000000002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79</v>
      </c>
      <c r="F120" s="40">
        <v>200</v>
      </c>
      <c r="G120" s="40">
        <v>7.92</v>
      </c>
      <c r="H120" s="40">
        <v>9.15</v>
      </c>
      <c r="I120" s="40">
        <v>35.22</v>
      </c>
      <c r="J120" s="40">
        <v>255.76</v>
      </c>
      <c r="K120" s="41" t="s">
        <v>80</v>
      </c>
      <c r="L120" s="40">
        <v>14.62</v>
      </c>
    </row>
    <row r="121" spans="1:12" ht="25.5" x14ac:dyDescent="0.25">
      <c r="A121" s="14"/>
      <c r="B121" s="15"/>
      <c r="C121" s="11"/>
      <c r="D121" s="6"/>
      <c r="E121" s="42" t="s">
        <v>81</v>
      </c>
      <c r="F121" s="43">
        <v>10</v>
      </c>
      <c r="G121" s="43">
        <v>0.05</v>
      </c>
      <c r="H121" s="43">
        <v>8.25</v>
      </c>
      <c r="I121" s="43">
        <v>0.08</v>
      </c>
      <c r="J121" s="43">
        <v>74.8</v>
      </c>
      <c r="K121" s="44" t="s">
        <v>82</v>
      </c>
      <c r="L121" s="43">
        <v>6.75</v>
      </c>
    </row>
    <row r="122" spans="1:12" ht="15" x14ac:dyDescent="0.25">
      <c r="A122" s="14"/>
      <c r="B122" s="15"/>
      <c r="C122" s="11"/>
      <c r="D122" s="7" t="s">
        <v>22</v>
      </c>
      <c r="E122" s="42" t="s">
        <v>83</v>
      </c>
      <c r="F122" s="43">
        <v>200</v>
      </c>
      <c r="G122" s="43">
        <v>1.58</v>
      </c>
      <c r="H122" s="43">
        <v>1.55</v>
      </c>
      <c r="I122" s="43">
        <v>10.88</v>
      </c>
      <c r="J122" s="43">
        <v>64.16</v>
      </c>
      <c r="K122" s="44" t="s">
        <v>84</v>
      </c>
      <c r="L122" s="43">
        <v>4.9000000000000004</v>
      </c>
    </row>
    <row r="123" spans="1:12" ht="15" x14ac:dyDescent="0.25">
      <c r="A123" s="14"/>
      <c r="B123" s="15"/>
      <c r="C123" s="11"/>
      <c r="D123" s="7" t="s">
        <v>23</v>
      </c>
      <c r="E123" s="42" t="s">
        <v>46</v>
      </c>
      <c r="F123" s="43">
        <v>40</v>
      </c>
      <c r="G123" s="43">
        <v>3.05</v>
      </c>
      <c r="H123" s="43">
        <v>0.25</v>
      </c>
      <c r="I123" s="43">
        <v>20.07</v>
      </c>
      <c r="J123" s="43">
        <v>94.73</v>
      </c>
      <c r="K123" s="44"/>
      <c r="L123" s="43">
        <v>3.24</v>
      </c>
    </row>
    <row r="124" spans="1:12" ht="15" x14ac:dyDescent="0.25">
      <c r="A124" s="14"/>
      <c r="B124" s="15"/>
      <c r="C124" s="11"/>
      <c r="D124" s="7" t="s">
        <v>24</v>
      </c>
      <c r="E124" s="42" t="s">
        <v>85</v>
      </c>
      <c r="F124" s="43">
        <v>140</v>
      </c>
      <c r="G124" s="43">
        <v>0.56000000000000005</v>
      </c>
      <c r="H124" s="43">
        <v>0.42</v>
      </c>
      <c r="I124" s="43">
        <v>14.42</v>
      </c>
      <c r="J124" s="43">
        <v>65.8</v>
      </c>
      <c r="K124" s="44"/>
      <c r="L124" s="43">
        <v>46.2</v>
      </c>
    </row>
    <row r="125" spans="1:12" ht="15" x14ac:dyDescent="0.25">
      <c r="A125" s="14"/>
      <c r="B125" s="15"/>
      <c r="C125" s="11"/>
      <c r="D125" s="6" t="s">
        <v>23</v>
      </c>
      <c r="E125" s="42" t="s">
        <v>47</v>
      </c>
      <c r="F125" s="43">
        <v>20</v>
      </c>
      <c r="G125" s="43">
        <v>1.32</v>
      </c>
      <c r="H125" s="43">
        <v>0.18</v>
      </c>
      <c r="I125" s="43">
        <v>8.48</v>
      </c>
      <c r="J125" s="43">
        <v>40.79</v>
      </c>
      <c r="K125" s="44"/>
      <c r="L125" s="43">
        <v>1.53</v>
      </c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610</v>
      </c>
      <c r="G127" s="19">
        <f t="shared" ref="G127:J127" si="62">SUM(G120:G126)</f>
        <v>14.480000000000002</v>
      </c>
      <c r="H127" s="19">
        <f t="shared" si="62"/>
        <v>19.8</v>
      </c>
      <c r="I127" s="19">
        <f t="shared" si="62"/>
        <v>89.15</v>
      </c>
      <c r="J127" s="19">
        <f t="shared" si="62"/>
        <v>596.04</v>
      </c>
      <c r="K127" s="25"/>
      <c r="L127" s="19">
        <f t="shared" ref="L127" si="63">SUM(L120:L126)</f>
        <v>77.240000000000009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.75" thickBot="1" x14ac:dyDescent="0.25">
      <c r="A138" s="33">
        <f>A120</f>
        <v>2</v>
      </c>
      <c r="B138" s="33">
        <f>B120</f>
        <v>2</v>
      </c>
      <c r="C138" s="54" t="s">
        <v>4</v>
      </c>
      <c r="D138" s="55"/>
      <c r="E138" s="31"/>
      <c r="F138" s="32">
        <f>F127+F137</f>
        <v>610</v>
      </c>
      <c r="G138" s="32">
        <f t="shared" ref="G138" si="66">G127+G137</f>
        <v>14.480000000000002</v>
      </c>
      <c r="H138" s="32">
        <f t="shared" ref="H138" si="67">H127+H137</f>
        <v>19.8</v>
      </c>
      <c r="I138" s="32">
        <f t="shared" ref="I138" si="68">I127+I137</f>
        <v>89.15</v>
      </c>
      <c r="J138" s="32">
        <f t="shared" ref="J138:L138" si="69">J127+J137</f>
        <v>596.04</v>
      </c>
      <c r="K138" s="32"/>
      <c r="L138" s="32">
        <f t="shared" si="69"/>
        <v>77.240000000000009</v>
      </c>
    </row>
    <row r="139" spans="1:12" ht="25.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86</v>
      </c>
      <c r="F139" s="40">
        <v>200</v>
      </c>
      <c r="G139" s="40">
        <v>19.21</v>
      </c>
      <c r="H139" s="40">
        <v>26.46</v>
      </c>
      <c r="I139" s="40">
        <v>32.909999999999997</v>
      </c>
      <c r="J139" s="40">
        <v>447.29</v>
      </c>
      <c r="K139" s="41" t="s">
        <v>87</v>
      </c>
      <c r="L139" s="40">
        <v>56.01</v>
      </c>
    </row>
    <row r="140" spans="1:12" ht="15" x14ac:dyDescent="0.25">
      <c r="A140" s="23"/>
      <c r="B140" s="15"/>
      <c r="C140" s="11"/>
      <c r="D140" s="6"/>
      <c r="E140" s="42" t="s">
        <v>88</v>
      </c>
      <c r="F140" s="43">
        <v>100</v>
      </c>
      <c r="G140" s="43">
        <v>2.79</v>
      </c>
      <c r="H140" s="43">
        <v>0.18</v>
      </c>
      <c r="I140" s="43">
        <v>5.87</v>
      </c>
      <c r="J140" s="43">
        <v>36.08</v>
      </c>
      <c r="K140" s="44" t="s">
        <v>89</v>
      </c>
      <c r="L140" s="43">
        <v>44.14</v>
      </c>
    </row>
    <row r="141" spans="1:12" ht="15" x14ac:dyDescent="0.25">
      <c r="A141" s="23"/>
      <c r="B141" s="15"/>
      <c r="C141" s="11"/>
      <c r="D141" s="7" t="s">
        <v>22</v>
      </c>
      <c r="E141" s="42" t="s">
        <v>90</v>
      </c>
      <c r="F141" s="43">
        <v>200</v>
      </c>
      <c r="G141" s="43">
        <v>0.4</v>
      </c>
      <c r="H141" s="43">
        <v>0.02</v>
      </c>
      <c r="I141" s="43">
        <v>17.37</v>
      </c>
      <c r="J141" s="43">
        <v>78.05</v>
      </c>
      <c r="K141" s="44" t="s">
        <v>91</v>
      </c>
      <c r="L141" s="43">
        <v>3.63</v>
      </c>
    </row>
    <row r="142" spans="1:12" ht="15.75" customHeight="1" x14ac:dyDescent="0.25">
      <c r="A142" s="23"/>
      <c r="B142" s="15"/>
      <c r="C142" s="11"/>
      <c r="D142" s="7" t="s">
        <v>23</v>
      </c>
      <c r="E142" s="42" t="s">
        <v>46</v>
      </c>
      <c r="F142" s="43">
        <v>40</v>
      </c>
      <c r="G142" s="43">
        <v>3.05</v>
      </c>
      <c r="H142" s="43">
        <v>0.25</v>
      </c>
      <c r="I142" s="43">
        <v>20.07</v>
      </c>
      <c r="J142" s="43">
        <v>94.73</v>
      </c>
      <c r="K142" s="44"/>
      <c r="L142" s="43">
        <v>3.24</v>
      </c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 t="s">
        <v>23</v>
      </c>
      <c r="E144" s="42" t="s">
        <v>47</v>
      </c>
      <c r="F144" s="43">
        <v>20</v>
      </c>
      <c r="G144" s="43">
        <v>1.32</v>
      </c>
      <c r="H144" s="43">
        <v>0.18</v>
      </c>
      <c r="I144" s="43">
        <v>8.48</v>
      </c>
      <c r="J144" s="43">
        <v>40.79</v>
      </c>
      <c r="K144" s="44"/>
      <c r="L144" s="43">
        <v>1.53</v>
      </c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560</v>
      </c>
      <c r="G146" s="19">
        <f t="shared" ref="G146:J146" si="70">SUM(G139:G145)</f>
        <v>26.77</v>
      </c>
      <c r="H146" s="19">
        <f t="shared" si="70"/>
        <v>27.09</v>
      </c>
      <c r="I146" s="19">
        <f t="shared" si="70"/>
        <v>84.7</v>
      </c>
      <c r="J146" s="19">
        <f t="shared" si="70"/>
        <v>696.93999999999994</v>
      </c>
      <c r="K146" s="25"/>
      <c r="L146" s="19">
        <f t="shared" ref="L146" si="71">SUM(L139:L145)</f>
        <v>108.55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.75" thickBot="1" x14ac:dyDescent="0.25">
      <c r="A157" s="29">
        <f>A139</f>
        <v>2</v>
      </c>
      <c r="B157" s="30">
        <f>B139</f>
        <v>3</v>
      </c>
      <c r="C157" s="54" t="s">
        <v>4</v>
      </c>
      <c r="D157" s="55"/>
      <c r="E157" s="31"/>
      <c r="F157" s="32">
        <f>F146+F156</f>
        <v>560</v>
      </c>
      <c r="G157" s="32">
        <f t="shared" ref="G157" si="74">G146+G156</f>
        <v>26.77</v>
      </c>
      <c r="H157" s="32">
        <f t="shared" ref="H157" si="75">H146+H156</f>
        <v>27.09</v>
      </c>
      <c r="I157" s="32">
        <f t="shared" ref="I157" si="76">I146+I156</f>
        <v>84.7</v>
      </c>
      <c r="J157" s="32">
        <f t="shared" ref="J157:L157" si="77">J146+J156</f>
        <v>696.93999999999994</v>
      </c>
      <c r="K157" s="32"/>
      <c r="L157" s="32">
        <f t="shared" si="77"/>
        <v>108.55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92</v>
      </c>
      <c r="F158" s="40">
        <v>90</v>
      </c>
      <c r="G158" s="40">
        <v>15.37</v>
      </c>
      <c r="H158" s="40">
        <v>17.54</v>
      </c>
      <c r="I158" s="40">
        <v>1.52</v>
      </c>
      <c r="J158" s="40">
        <v>225.73</v>
      </c>
      <c r="K158" s="41" t="s">
        <v>93</v>
      </c>
      <c r="L158" s="40">
        <v>73.03</v>
      </c>
    </row>
    <row r="159" spans="1:12" ht="25.5" x14ac:dyDescent="0.25">
      <c r="A159" s="23"/>
      <c r="B159" s="15"/>
      <c r="C159" s="11"/>
      <c r="D159" s="6"/>
      <c r="E159" s="42" t="s">
        <v>64</v>
      </c>
      <c r="F159" s="43">
        <v>150</v>
      </c>
      <c r="G159" s="43">
        <v>4.0999999999999996</v>
      </c>
      <c r="H159" s="43">
        <v>7.73</v>
      </c>
      <c r="I159" s="43">
        <v>22.62</v>
      </c>
      <c r="J159" s="43">
        <v>177.2</v>
      </c>
      <c r="K159" s="44" t="s">
        <v>65</v>
      </c>
      <c r="L159" s="43">
        <v>16.75</v>
      </c>
    </row>
    <row r="160" spans="1:12" ht="15" x14ac:dyDescent="0.25">
      <c r="A160" s="23"/>
      <c r="B160" s="15"/>
      <c r="C160" s="11"/>
      <c r="D160" s="7" t="s">
        <v>22</v>
      </c>
      <c r="E160" s="42" t="s">
        <v>94</v>
      </c>
      <c r="F160" s="43">
        <v>200</v>
      </c>
      <c r="G160" s="43"/>
      <c r="H160" s="43"/>
      <c r="I160" s="43">
        <v>97</v>
      </c>
      <c r="J160" s="43">
        <v>1650</v>
      </c>
      <c r="K160" s="44" t="s">
        <v>45</v>
      </c>
      <c r="L160" s="43">
        <v>9.35</v>
      </c>
    </row>
    <row r="161" spans="1:12" ht="15" x14ac:dyDescent="0.25">
      <c r="A161" s="23"/>
      <c r="B161" s="15"/>
      <c r="C161" s="11"/>
      <c r="D161" s="7" t="s">
        <v>23</v>
      </c>
      <c r="E161" s="42" t="s">
        <v>46</v>
      </c>
      <c r="F161" s="43">
        <v>40</v>
      </c>
      <c r="G161" s="43">
        <v>3.05</v>
      </c>
      <c r="H161" s="43">
        <v>0.25</v>
      </c>
      <c r="I161" s="43">
        <v>20.07</v>
      </c>
      <c r="J161" s="43">
        <v>94.73</v>
      </c>
      <c r="K161" s="44"/>
      <c r="L161" s="43">
        <v>3.24</v>
      </c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 t="s">
        <v>23</v>
      </c>
      <c r="E163" s="42" t="s">
        <v>47</v>
      </c>
      <c r="F163" s="43">
        <v>20</v>
      </c>
      <c r="G163" s="43">
        <v>1.32</v>
      </c>
      <c r="H163" s="43">
        <v>0.18</v>
      </c>
      <c r="I163" s="43">
        <v>8.48</v>
      </c>
      <c r="J163" s="43">
        <v>40.79</v>
      </c>
      <c r="K163" s="44"/>
      <c r="L163" s="43">
        <v>1.53</v>
      </c>
    </row>
    <row r="164" spans="1:12" ht="15" x14ac:dyDescent="0.25">
      <c r="A164" s="23"/>
      <c r="B164" s="15"/>
      <c r="C164" s="11"/>
      <c r="D164" s="6"/>
      <c r="E164" s="42" t="s">
        <v>62</v>
      </c>
      <c r="F164" s="43">
        <v>60</v>
      </c>
      <c r="G164" s="43">
        <v>0.48</v>
      </c>
      <c r="H164" s="43">
        <v>0.06</v>
      </c>
      <c r="I164" s="43">
        <v>1.5</v>
      </c>
      <c r="J164" s="43">
        <v>8.4</v>
      </c>
      <c r="K164" s="44" t="s">
        <v>95</v>
      </c>
      <c r="L164" s="43">
        <v>20</v>
      </c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560</v>
      </c>
      <c r="G165" s="19">
        <f t="shared" ref="G165:J165" si="78">SUM(G158:G164)</f>
        <v>24.32</v>
      </c>
      <c r="H165" s="19">
        <f t="shared" si="78"/>
        <v>25.759999999999998</v>
      </c>
      <c r="I165" s="19">
        <f t="shared" si="78"/>
        <v>151.19</v>
      </c>
      <c r="J165" s="19">
        <f t="shared" si="78"/>
        <v>2196.85</v>
      </c>
      <c r="K165" s="25"/>
      <c r="L165" s="19">
        <f t="shared" ref="L165" si="79">SUM(L158:L164)</f>
        <v>123.89999999999999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.75" thickBot="1" x14ac:dyDescent="0.25">
      <c r="A176" s="29">
        <f>A158</f>
        <v>2</v>
      </c>
      <c r="B176" s="30">
        <f>B158</f>
        <v>4</v>
      </c>
      <c r="C176" s="54" t="s">
        <v>4</v>
      </c>
      <c r="D176" s="55"/>
      <c r="E176" s="31"/>
      <c r="F176" s="32">
        <f>F165+F175</f>
        <v>560</v>
      </c>
      <c r="G176" s="32">
        <f t="shared" ref="G176" si="82">G165+G175</f>
        <v>24.32</v>
      </c>
      <c r="H176" s="32">
        <f t="shared" ref="H176" si="83">H165+H175</f>
        <v>25.759999999999998</v>
      </c>
      <c r="I176" s="32">
        <f t="shared" ref="I176" si="84">I165+I175</f>
        <v>151.19</v>
      </c>
      <c r="J176" s="32">
        <f t="shared" ref="J176:L176" si="85">J165+J175</f>
        <v>2196.85</v>
      </c>
      <c r="K176" s="32"/>
      <c r="L176" s="32">
        <f t="shared" si="85"/>
        <v>123.89999999999999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96</v>
      </c>
      <c r="F177" s="40">
        <v>90</v>
      </c>
      <c r="G177" s="40">
        <v>13.21</v>
      </c>
      <c r="H177" s="40">
        <v>15.04</v>
      </c>
      <c r="I177" s="40">
        <v>13.37</v>
      </c>
      <c r="J177" s="40">
        <v>241.68</v>
      </c>
      <c r="K177" s="41" t="s">
        <v>77</v>
      </c>
      <c r="L177" s="40">
        <v>47.15</v>
      </c>
    </row>
    <row r="178" spans="1:12" ht="15" x14ac:dyDescent="0.25">
      <c r="A178" s="23"/>
      <c r="B178" s="15"/>
      <c r="C178" s="11"/>
      <c r="D178" s="6"/>
      <c r="E178" s="42" t="s">
        <v>97</v>
      </c>
      <c r="F178" s="43">
        <v>150</v>
      </c>
      <c r="G178" s="43">
        <v>3.31</v>
      </c>
      <c r="H178" s="43">
        <v>5.64</v>
      </c>
      <c r="I178" s="43">
        <v>13.91</v>
      </c>
      <c r="J178" s="43">
        <v>121.74</v>
      </c>
      <c r="K178" s="44" t="s">
        <v>98</v>
      </c>
      <c r="L178" s="43">
        <v>15.37</v>
      </c>
    </row>
    <row r="179" spans="1:12" ht="15" x14ac:dyDescent="0.25">
      <c r="A179" s="23"/>
      <c r="B179" s="15"/>
      <c r="C179" s="11"/>
      <c r="D179" s="7" t="s">
        <v>22</v>
      </c>
      <c r="E179" s="42" t="s">
        <v>72</v>
      </c>
      <c r="F179" s="43">
        <v>200</v>
      </c>
      <c r="G179" s="43">
        <v>0.16</v>
      </c>
      <c r="H179" s="43">
        <v>0</v>
      </c>
      <c r="I179" s="43">
        <v>7.6</v>
      </c>
      <c r="J179" s="43">
        <v>30.95</v>
      </c>
      <c r="K179" s="44" t="s">
        <v>95</v>
      </c>
      <c r="L179" s="43">
        <v>1.1499999999999999</v>
      </c>
    </row>
    <row r="180" spans="1:12" ht="15" x14ac:dyDescent="0.25">
      <c r="A180" s="23"/>
      <c r="B180" s="15"/>
      <c r="C180" s="11"/>
      <c r="D180" s="7" t="s">
        <v>23</v>
      </c>
      <c r="E180" s="42" t="s">
        <v>52</v>
      </c>
      <c r="F180" s="43">
        <v>20</v>
      </c>
      <c r="G180" s="43">
        <v>1.53</v>
      </c>
      <c r="H180" s="43">
        <v>0.12</v>
      </c>
      <c r="I180" s="43">
        <v>10.039999999999999</v>
      </c>
      <c r="J180" s="43">
        <v>47.36</v>
      </c>
      <c r="K180" s="44"/>
      <c r="L180" s="43">
        <v>1.62</v>
      </c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 t="s">
        <v>23</v>
      </c>
      <c r="E182" s="42" t="s">
        <v>47</v>
      </c>
      <c r="F182" s="43">
        <v>20</v>
      </c>
      <c r="G182" s="43">
        <v>1.32</v>
      </c>
      <c r="H182" s="43">
        <v>0.18</v>
      </c>
      <c r="I182" s="43">
        <v>8.48</v>
      </c>
      <c r="J182" s="43">
        <v>40.79</v>
      </c>
      <c r="K182" s="44"/>
      <c r="L182" s="43">
        <v>1.53</v>
      </c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480</v>
      </c>
      <c r="G184" s="19">
        <f t="shared" ref="G184:J184" si="86">SUM(G177:G183)</f>
        <v>19.53</v>
      </c>
      <c r="H184" s="19">
        <f t="shared" si="86"/>
        <v>20.98</v>
      </c>
      <c r="I184" s="19">
        <f t="shared" si="86"/>
        <v>53.400000000000006</v>
      </c>
      <c r="J184" s="19">
        <f t="shared" si="86"/>
        <v>482.52000000000004</v>
      </c>
      <c r="K184" s="25"/>
      <c r="L184" s="19">
        <f t="shared" ref="L184" si="87">SUM(L177:L183)</f>
        <v>66.819999999999993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.75" thickBot="1" x14ac:dyDescent="0.25">
      <c r="A195" s="29">
        <f>A177</f>
        <v>2</v>
      </c>
      <c r="B195" s="30">
        <f>B177</f>
        <v>5</v>
      </c>
      <c r="C195" s="54" t="s">
        <v>4</v>
      </c>
      <c r="D195" s="55"/>
      <c r="E195" s="31"/>
      <c r="F195" s="32">
        <f>F184+F194</f>
        <v>480</v>
      </c>
      <c r="G195" s="32">
        <f t="shared" ref="G195" si="90">G184+G194</f>
        <v>19.53</v>
      </c>
      <c r="H195" s="32">
        <f t="shared" ref="H195" si="91">H184+H194</f>
        <v>20.98</v>
      </c>
      <c r="I195" s="32">
        <f t="shared" ref="I195" si="92">I184+I194</f>
        <v>53.400000000000006</v>
      </c>
      <c r="J195" s="32">
        <f t="shared" ref="J195:L195" si="93">J184+J194</f>
        <v>482.52000000000004</v>
      </c>
      <c r="K195" s="32"/>
      <c r="L195" s="32">
        <f t="shared" si="93"/>
        <v>66.819999999999993</v>
      </c>
    </row>
    <row r="196" spans="1:12" ht="13.5" thickBot="1" x14ac:dyDescent="0.25">
      <c r="A196" s="27"/>
      <c r="B196" s="28"/>
      <c r="C196" s="56" t="s">
        <v>5</v>
      </c>
      <c r="D196" s="56"/>
      <c r="E196" s="56"/>
      <c r="F196" s="34">
        <f>(F24+F43+F62+F81+F100+F119+F138+F157+F176+F195)/(IF(F24=0,0,1)+IF(F43=0,0,1)+IF(F62=0,0,1)+IF(F81=0,0,1)+IF(F100=0,0,1)+IF(F119=0,0,1)+IF(F138=0,0,1)+IF(F157=0,0,1)+IF(F176=0,0,1)+IF(F195=0,0,1))</f>
        <v>578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23.181999999999999</v>
      </c>
      <c r="H196" s="34">
        <f t="shared" si="94"/>
        <v>22.693999999999999</v>
      </c>
      <c r="I196" s="34">
        <f t="shared" si="94"/>
        <v>95.38000000000001</v>
      </c>
      <c r="J196" s="34">
        <f t="shared" si="94"/>
        <v>933.92799999999988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100.88799999999999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 User</cp:lastModifiedBy>
  <dcterms:created xsi:type="dcterms:W3CDTF">2022-05-16T14:23:56Z</dcterms:created>
  <dcterms:modified xsi:type="dcterms:W3CDTF">2026-03-16T07:45:40Z</dcterms:modified>
</cp:coreProperties>
</file>